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Estrutura Curricular\"/>
    </mc:Choice>
  </mc:AlternateContent>
  <xr:revisionPtr revIDLastSave="0" documentId="8_{7727D4DB-2A5A-42E7-A68F-629718B1C1E7}" xr6:coauthVersionLast="47" xr6:coauthVersionMax="47" xr10:uidLastSave="{00000000-0000-0000-0000-000000000000}"/>
  <bookViews>
    <workbookView xWindow="-120" yWindow="-120" windowWidth="20730" windowHeight="11160" tabRatio="614" xr2:uid="{00000000-000D-0000-FFFF-FFFF00000000}"/>
  </bookViews>
  <sheets>
    <sheet name="FONOAUDIOLOGIA (2)" sheetId="41" r:id="rId1"/>
  </sheets>
  <definedNames>
    <definedName name="_xlnm.Print_Area" localSheetId="0">'FONOAUDIOLOGIA (2)'!$A$2:$J$74</definedName>
    <definedName name="_xlnm.Print_Titles" localSheetId="0">'FONOAUDIOLOGIA (2)'!$2:$5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8" i="41" l="1"/>
  <c r="J58" i="41" s="1"/>
  <c r="E59" i="41"/>
  <c r="J59" i="41" s="1"/>
  <c r="E50" i="41"/>
  <c r="J50" i="41" s="1"/>
  <c r="I60" i="41" l="1"/>
  <c r="C60" i="41"/>
  <c r="E54" i="41"/>
  <c r="E51" i="41"/>
  <c r="E49" i="41"/>
  <c r="J49" i="41" s="1"/>
  <c r="E44" i="41"/>
  <c r="J44" i="41" s="1"/>
  <c r="E8" i="41"/>
  <c r="J8" i="41" s="1"/>
  <c r="H66" i="41"/>
  <c r="I66" i="41" s="1"/>
  <c r="I65" i="41"/>
  <c r="J61" i="41"/>
  <c r="H60" i="41"/>
  <c r="G60" i="41"/>
  <c r="F60" i="41"/>
  <c r="D60" i="41"/>
  <c r="E57" i="41"/>
  <c r="J57" i="41" s="1"/>
  <c r="E56" i="41"/>
  <c r="J56" i="41" s="1"/>
  <c r="E55" i="41"/>
  <c r="J55" i="41" s="1"/>
  <c r="I53" i="41"/>
  <c r="H53" i="41"/>
  <c r="G53" i="41"/>
  <c r="F53" i="41"/>
  <c r="D53" i="41"/>
  <c r="C53" i="41"/>
  <c r="E52" i="41"/>
  <c r="J52" i="41" s="1"/>
  <c r="E48" i="41"/>
  <c r="J48" i="41" s="1"/>
  <c r="E47" i="41"/>
  <c r="J47" i="41" s="1"/>
  <c r="E46" i="41"/>
  <c r="I45" i="41"/>
  <c r="H45" i="41"/>
  <c r="G45" i="41"/>
  <c r="F45" i="41"/>
  <c r="D45" i="41"/>
  <c r="C45" i="41"/>
  <c r="E43" i="41"/>
  <c r="J43" i="41" s="1"/>
  <c r="E42" i="41"/>
  <c r="J42" i="41" s="1"/>
  <c r="E41" i="41"/>
  <c r="J41" i="41" s="1"/>
  <c r="E40" i="41"/>
  <c r="J40" i="41" s="1"/>
  <c r="E39" i="41"/>
  <c r="J39" i="41" s="1"/>
  <c r="E38" i="41"/>
  <c r="I37" i="41"/>
  <c r="H37" i="41"/>
  <c r="G37" i="41"/>
  <c r="F37" i="41"/>
  <c r="D37" i="41"/>
  <c r="C37" i="41"/>
  <c r="J36" i="41"/>
  <c r="E34" i="41"/>
  <c r="J34" i="41" s="1"/>
  <c r="E33" i="41"/>
  <c r="J33" i="41" s="1"/>
  <c r="E32" i="41"/>
  <c r="J32" i="41" s="1"/>
  <c r="E31" i="41"/>
  <c r="J31" i="41" s="1"/>
  <c r="J30" i="41"/>
  <c r="I29" i="41"/>
  <c r="H29" i="41"/>
  <c r="G29" i="41"/>
  <c r="F29" i="41"/>
  <c r="D29" i="41"/>
  <c r="C29" i="41"/>
  <c r="E28" i="41"/>
  <c r="J28" i="41" s="1"/>
  <c r="E27" i="41"/>
  <c r="J27" i="41" s="1"/>
  <c r="E26" i="41"/>
  <c r="J26" i="41" s="1"/>
  <c r="E25" i="41"/>
  <c r="J25" i="41" s="1"/>
  <c r="E24" i="41"/>
  <c r="J24" i="41" s="1"/>
  <c r="I23" i="41"/>
  <c r="H23" i="41"/>
  <c r="G23" i="41"/>
  <c r="F23" i="41"/>
  <c r="D23" i="41"/>
  <c r="C23" i="41"/>
  <c r="E22" i="41"/>
  <c r="J22" i="41" s="1"/>
  <c r="E21" i="41"/>
  <c r="J21" i="41" s="1"/>
  <c r="E20" i="41"/>
  <c r="J20" i="41" s="1"/>
  <c r="E19" i="41"/>
  <c r="J19" i="41" s="1"/>
  <c r="E18" i="41"/>
  <c r="J18" i="41" s="1"/>
  <c r="I17" i="41"/>
  <c r="H17" i="41"/>
  <c r="G17" i="41"/>
  <c r="F17" i="41"/>
  <c r="D17" i="41"/>
  <c r="C17" i="41"/>
  <c r="E16" i="41"/>
  <c r="J16" i="41" s="1"/>
  <c r="E15" i="41"/>
  <c r="J15" i="41" s="1"/>
  <c r="E14" i="41"/>
  <c r="J14" i="41" s="1"/>
  <c r="E13" i="41"/>
  <c r="J13" i="41" s="1"/>
  <c r="E12" i="41"/>
  <c r="J12" i="41" s="1"/>
  <c r="I11" i="41"/>
  <c r="H11" i="41"/>
  <c r="G11" i="41"/>
  <c r="F11" i="41"/>
  <c r="D11" i="41"/>
  <c r="C11" i="41"/>
  <c r="E10" i="41"/>
  <c r="J10" i="41" s="1"/>
  <c r="E9" i="41"/>
  <c r="J9" i="41" s="1"/>
  <c r="E7" i="41"/>
  <c r="J7" i="41" s="1"/>
  <c r="E6" i="41"/>
  <c r="J6" i="41" s="1"/>
  <c r="D62" i="41" l="1"/>
  <c r="C66" i="41" s="1"/>
  <c r="H62" i="41"/>
  <c r="C70" i="41" s="1"/>
  <c r="J29" i="41"/>
  <c r="E45" i="41"/>
  <c r="E53" i="41"/>
  <c r="G62" i="41"/>
  <c r="C69" i="41" s="1"/>
  <c r="I62" i="41"/>
  <c r="C71" i="41" s="1"/>
  <c r="F62" i="41"/>
  <c r="C68" i="41" s="1"/>
  <c r="C62" i="41"/>
  <c r="C65" i="41" s="1"/>
  <c r="J11" i="41"/>
  <c r="J17" i="41"/>
  <c r="J60" i="41"/>
  <c r="J23" i="41"/>
  <c r="J37" i="41"/>
  <c r="E17" i="41"/>
  <c r="E60" i="41"/>
  <c r="J38" i="41"/>
  <c r="J45" i="41" s="1"/>
  <c r="J46" i="41"/>
  <c r="J53" i="41" s="1"/>
  <c r="E23" i="41"/>
  <c r="E37" i="41"/>
  <c r="E29" i="41"/>
  <c r="E11" i="41"/>
  <c r="C67" i="41" l="1"/>
  <c r="J62" i="41"/>
  <c r="E62" i="41"/>
  <c r="C72" i="41" l="1"/>
  <c r="D71" i="41" s="1"/>
  <c r="D69" i="41" l="1"/>
</calcChain>
</file>

<file path=xl/sharedStrings.xml><?xml version="1.0" encoding="utf-8"?>
<sst xmlns="http://schemas.openxmlformats.org/spreadsheetml/2006/main" count="110" uniqueCount="91">
  <si>
    <t>Semestre</t>
  </si>
  <si>
    <t>Componentes Curriculares</t>
  </si>
  <si>
    <t>CARGAS HORÁRIAS</t>
  </si>
  <si>
    <t>TEÓRICA</t>
  </si>
  <si>
    <t>PRÁTICA</t>
  </si>
  <si>
    <t>Subtotal</t>
  </si>
  <si>
    <t>TCC</t>
  </si>
  <si>
    <t>Estágio</t>
  </si>
  <si>
    <t>Atividades
Complementares</t>
  </si>
  <si>
    <t>Total</t>
  </si>
  <si>
    <t>1º</t>
  </si>
  <si>
    <t>FUNDAMENTOS SÓCIO-ANTROPOLÓGICICAS DE SAÚDE</t>
  </si>
  <si>
    <t>SAÚDE COLETIVA</t>
  </si>
  <si>
    <t>2º</t>
  </si>
  <si>
    <t>ANATOMIA HUMANA</t>
  </si>
  <si>
    <t>FONOAUDIOLOGIA NAS INSTITUIÇÕES</t>
  </si>
  <si>
    <t>FISIOLOGIA HUMANA</t>
  </si>
  <si>
    <t>3º</t>
  </si>
  <si>
    <t>4º</t>
  </si>
  <si>
    <t>INTERVENÇÃO FONOAUDIOLÓGICA NA LINGUAGEM ORAL</t>
  </si>
  <si>
    <t>INTERVENÇÃO FONOAUDIOLÓGICA NA VOZ</t>
  </si>
  <si>
    <t>INTERVENÇÃO FONOAUDIOLÓGICA NA  MOTRICIDADE OROFACIAL</t>
  </si>
  <si>
    <t>5º</t>
  </si>
  <si>
    <t>FONOAUDIOLOGIA EDUCACIONAL</t>
  </si>
  <si>
    <t>INTERVENÇÃO NAS ALTERAÇÕES NEUROLÓGICAS INFANTIS</t>
  </si>
  <si>
    <t>6º</t>
  </si>
  <si>
    <t>INTERVENÇÃO NAS ALTERAÇÕES NEUROLÓGICAS DO ADULTO</t>
  </si>
  <si>
    <t>OTONEUROLOGIA</t>
  </si>
  <si>
    <t>INTERVENÇÃO FONOAUDIOLÓGICA NAS ALTERAÇÕES DA DEGLUTIÇÃO</t>
  </si>
  <si>
    <t>OPTATIVA I</t>
  </si>
  <si>
    <t>(60)</t>
  </si>
  <si>
    <t>7º</t>
  </si>
  <si>
    <t>ESTÁGIO SUPERVISIONADO EM PREVENÇÃO E REABILITAÇÃO FONOAUDIOLÓGICA I</t>
  </si>
  <si>
    <t>ESTÁGIO SUPERVISIONADO EM AUDIOLOGIA I</t>
  </si>
  <si>
    <t>MÉTODOS E BIOESTATÍSTICA APLICADOS À PESQUISA EM SAÚDE</t>
  </si>
  <si>
    <t>8º</t>
  </si>
  <si>
    <t>ESTÁGIO SUPERVISIONADO EM PREVENÇÃO E REABILITAÇÃO FONOAUDIOLÓGICA II</t>
  </si>
  <si>
    <t>ESTÁGIO SUPERVISIONADO EM AUDIOLOGIA II</t>
  </si>
  <si>
    <t>Atividades Complementares (Livres)</t>
  </si>
  <si>
    <t>Carga Horária Total do Curso</t>
  </si>
  <si>
    <t>Resumo</t>
  </si>
  <si>
    <t>CH</t>
  </si>
  <si>
    <t>%</t>
  </si>
  <si>
    <t>Integralização Curricular</t>
  </si>
  <si>
    <t>Carga Horária Teórica</t>
  </si>
  <si>
    <t>-</t>
  </si>
  <si>
    <t xml:space="preserve">Mínima </t>
  </si>
  <si>
    <t>Carga Horária Prática</t>
  </si>
  <si>
    <t>Máxima</t>
  </si>
  <si>
    <t>Carga Horária (Teórica + Prática)</t>
  </si>
  <si>
    <t>Estágio Supervisionado</t>
  </si>
  <si>
    <t>Atividades Complementares</t>
  </si>
  <si>
    <t>Atividades de Extensão</t>
  </si>
  <si>
    <t>COMUNICAÇÃO E EXPRESSÃO</t>
  </si>
  <si>
    <t>DESENVOLVIMENTO PESSOAL E EMPREGABILIDADE</t>
  </si>
  <si>
    <t>FUNDAMENTOS DA FONOAUDIOLOGIA</t>
  </si>
  <si>
    <t>TRABALHO DE CONCLUSÃO DE CURSO I</t>
  </si>
  <si>
    <t>TRABALHO DE CONCLUSÃO DE CURSO II</t>
  </si>
  <si>
    <t>Optativa I, II</t>
  </si>
  <si>
    <t>BIOQUÍMICA HUMANA</t>
  </si>
  <si>
    <t>CITOLOGIA, HISTOLOGIA E EMBRIOLOGIA</t>
  </si>
  <si>
    <t>NEUROANATOMIA</t>
  </si>
  <si>
    <t>PSICOLOGIA DO DESENVOLVIMENTO E APRENDIZAGEM</t>
  </si>
  <si>
    <t>DESENVOLVIMENTO DA COMUNICAÇÃO HUMANA</t>
  </si>
  <si>
    <t>METODOLOGIA CIENTÍFICA</t>
  </si>
  <si>
    <t>FUNDAMENTOS DA LINGUAGEM</t>
  </si>
  <si>
    <t>FUNDAMENTOS DE ODONTOLOGIA</t>
  </si>
  <si>
    <t>GENÉTICA HUMANA</t>
  </si>
  <si>
    <t>AUDIOLOGIA CLÍNICA II</t>
  </si>
  <si>
    <t>AUDIOLOGIA CLÍNICA I</t>
  </si>
  <si>
    <t>GERONTOLOGIA APLICADA À FONOAUDIOLOGIA</t>
  </si>
  <si>
    <t>FONOAUDIOLOGIA HOSPITALAR</t>
  </si>
  <si>
    <t>DIREITOS HUMANOS, POLÍTICAS PÚBLICAS E DIVERSIDADE</t>
  </si>
  <si>
    <t>PRÁTICAS EXTENSIONISTAS EM LINGUAGEM</t>
  </si>
  <si>
    <t>PRÁTICAS INTERDISCIPLINARES EXTENSIONISTAS EM FONOAUDIOLOGIA</t>
  </si>
  <si>
    <t>Disciplinas Eletivas:</t>
  </si>
  <si>
    <t>Carga Horária</t>
  </si>
  <si>
    <t>60h</t>
  </si>
  <si>
    <t>Comunicação aumentativa e alternativa aplicada a fonoaudiologia</t>
  </si>
  <si>
    <t>Atualidades em Fonoaudiologia</t>
  </si>
  <si>
    <t>Acessibilidade Comunicacional: Libras e audiodescrição</t>
  </si>
  <si>
    <t>GESTÃO EM SAÚDE EM FONOAUDIOLOGIA</t>
  </si>
  <si>
    <t>OPTATIVA III</t>
  </si>
  <si>
    <t xml:space="preserve">OPTATIVA II </t>
  </si>
  <si>
    <t>ÉTICA PROFISSIONAL</t>
  </si>
  <si>
    <t>100</t>
  </si>
  <si>
    <t>30h</t>
  </si>
  <si>
    <t>FONOAUDIOLOGIA OCUPACIONAL</t>
  </si>
  <si>
    <t>FONÉTICA E FONOLOGIA</t>
  </si>
  <si>
    <t>Voz Profissional</t>
  </si>
  <si>
    <t xml:space="preserve">BIOSSEGURANÇA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</si>
</sst>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0" fontId="7" fillId="2" borderId="0" xfId="1" applyNumberFormat="1" applyFont="1" applyFill="1"/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2" xfId="0" applyFont="1" applyFill="1" applyBorder="1" applyAlignment="1" applyProtection="1">
      <alignment vertical="center"/>
      <protection locked="0"/>
    </xf>
    <xf numFmtId="0" fontId="7" fillId="2" borderId="5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3" xfId="4" xr:uid="{00000000-0005-0000-0000-000002000000}"/>
    <cellStyle name="Porcentagem" xfId="1" builtinId="5"/>
    <cellStyle name="Porcentagem 2" xfId="3" xr:uid="{00000000-0005-0000-0000-000004000000}"/>
  </cellStyles>
  <dxfs count="23"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  <color rgb="FFF9FAD4"/>
      <color rgb="FFCCCCFF"/>
      <color rgb="FFCCECFF"/>
      <color rgb="FF333399"/>
      <color rgb="FFC5E2FF"/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123825</xdr:rowOff>
    </xdr:from>
    <xdr:to>
      <xdr:col>9</xdr:col>
      <xdr:colOff>748334</xdr:colOff>
      <xdr:row>1</xdr:row>
      <xdr:rowOff>827847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8C8A94E0-9EE4-4B42-8718-81ED442D5B25}"/>
            </a:ext>
          </a:extLst>
        </xdr:cNvPr>
        <xdr:cNvSpPr/>
      </xdr:nvSpPr>
      <xdr:spPr>
        <a:xfrm>
          <a:off x="66675" y="285750"/>
          <a:ext cx="10454309" cy="704022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4400" b="1" cap="none" spc="0">
              <a:ln w="19050" cmpd="sng">
                <a:solidFill>
                  <a:schemeClr val="tx2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41275" dist="12700" dir="12000000" algn="tl" rotWithShape="0">
                  <a:srgbClr val="000000">
                    <a:alpha val="40000"/>
                  </a:srgb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FONOAUDIOLOGIA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93"/>
  <sheetViews>
    <sheetView showGridLines="0" tabSelected="1" view="pageBreakPreview" topLeftCell="A16" zoomScale="110" zoomScaleNormal="85" zoomScaleSheetLayoutView="110" zoomScalePageLayoutView="70" workbookViewId="0">
      <selection activeCell="K24" sqref="K24"/>
    </sheetView>
  </sheetViews>
  <sheetFormatPr defaultRowHeight="15" x14ac:dyDescent="0.2"/>
  <cols>
    <col min="1" max="1" width="12.140625" style="4" customWidth="1"/>
    <col min="2" max="2" width="53.28515625" style="4" customWidth="1"/>
    <col min="3" max="3" width="10.5703125" style="4" customWidth="1"/>
    <col min="4" max="4" width="10.42578125" style="4" customWidth="1"/>
    <col min="5" max="5" width="9.28515625" style="4" customWidth="1"/>
    <col min="6" max="6" width="7.85546875" style="4" customWidth="1"/>
    <col min="7" max="7" width="8.140625" style="4" customWidth="1"/>
    <col min="8" max="8" width="17.5703125" style="4" customWidth="1"/>
    <col min="9" max="9" width="17.28515625" style="4" customWidth="1"/>
    <col min="10" max="10" width="16.28515625" style="4" customWidth="1"/>
    <col min="11" max="16384" width="9.140625" style="5"/>
  </cols>
  <sheetData>
    <row r="1" spans="1:12" ht="12.75" customHeight="1" x14ac:dyDescent="0.2"/>
    <row r="2" spans="1:12" ht="66" customHeight="1" x14ac:dyDescent="0.2"/>
    <row r="3" spans="1:12" ht="18" customHeight="1" x14ac:dyDescent="0.2">
      <c r="A3" s="48" t="s">
        <v>0</v>
      </c>
      <c r="B3" s="48" t="s">
        <v>1</v>
      </c>
      <c r="C3" s="48" t="s">
        <v>2</v>
      </c>
      <c r="D3" s="48"/>
      <c r="E3" s="48"/>
      <c r="F3" s="48"/>
      <c r="G3" s="48"/>
      <c r="H3" s="48"/>
      <c r="I3" s="48"/>
      <c r="J3" s="48"/>
    </row>
    <row r="4" spans="1:12" ht="18" customHeight="1" x14ac:dyDescent="0.2">
      <c r="A4" s="48"/>
      <c r="B4" s="48"/>
      <c r="C4" s="52" t="s">
        <v>3</v>
      </c>
      <c r="D4" s="54" t="s">
        <v>4</v>
      </c>
      <c r="E4" s="56" t="s">
        <v>5</v>
      </c>
      <c r="F4" s="48" t="s">
        <v>6</v>
      </c>
      <c r="G4" s="48" t="s">
        <v>7</v>
      </c>
      <c r="H4" s="48" t="s">
        <v>8</v>
      </c>
      <c r="I4" s="56" t="s">
        <v>52</v>
      </c>
      <c r="J4" s="48" t="s">
        <v>9</v>
      </c>
    </row>
    <row r="5" spans="1:12" ht="24" customHeight="1" x14ac:dyDescent="0.2">
      <c r="A5" s="48"/>
      <c r="B5" s="48"/>
      <c r="C5" s="53"/>
      <c r="D5" s="55"/>
      <c r="E5" s="57"/>
      <c r="F5" s="48"/>
      <c r="G5" s="48"/>
      <c r="H5" s="48"/>
      <c r="I5" s="57"/>
      <c r="J5" s="48"/>
    </row>
    <row r="6" spans="1:12" ht="26.25" customHeight="1" x14ac:dyDescent="0.2">
      <c r="A6" s="49" t="s">
        <v>10</v>
      </c>
      <c r="B6" s="6" t="s">
        <v>59</v>
      </c>
      <c r="C6" s="7">
        <v>40</v>
      </c>
      <c r="D6" s="7">
        <v>20</v>
      </c>
      <c r="E6" s="8">
        <f t="shared" ref="E6:E10" si="0">SUM(C6:D6)</f>
        <v>60</v>
      </c>
      <c r="F6" s="7"/>
      <c r="G6" s="7"/>
      <c r="H6" s="7"/>
      <c r="I6" s="7"/>
      <c r="J6" s="9">
        <f>SUM(E6:I6)</f>
        <v>60</v>
      </c>
    </row>
    <row r="7" spans="1:12" ht="31.5" customHeight="1" x14ac:dyDescent="0.2">
      <c r="A7" s="49"/>
      <c r="B7" s="6" t="s">
        <v>11</v>
      </c>
      <c r="C7" s="7">
        <v>60</v>
      </c>
      <c r="D7" s="7"/>
      <c r="E7" s="8">
        <f t="shared" si="0"/>
        <v>60</v>
      </c>
      <c r="F7" s="7"/>
      <c r="G7" s="7"/>
      <c r="H7" s="7"/>
      <c r="I7" s="7"/>
      <c r="J7" s="9">
        <f t="shared" ref="J7:J10" si="1">SUM(E7:I7)</f>
        <v>60</v>
      </c>
    </row>
    <row r="8" spans="1:12" ht="26.25" customHeight="1" x14ac:dyDescent="0.2">
      <c r="A8" s="49"/>
      <c r="B8" s="10" t="s">
        <v>55</v>
      </c>
      <c r="C8" s="7">
        <v>60</v>
      </c>
      <c r="D8" s="7"/>
      <c r="E8" s="8">
        <f>SUM(C8:D8)</f>
        <v>60</v>
      </c>
      <c r="F8" s="7"/>
      <c r="G8" s="7"/>
      <c r="H8" s="7"/>
      <c r="I8" s="7"/>
      <c r="J8" s="9">
        <f>SUM(E8:I8)</f>
        <v>60</v>
      </c>
    </row>
    <row r="9" spans="1:12" ht="26.25" customHeight="1" x14ac:dyDescent="0.2">
      <c r="A9" s="49"/>
      <c r="B9" s="10" t="s">
        <v>14</v>
      </c>
      <c r="C9" s="7">
        <v>30</v>
      </c>
      <c r="D9" s="7">
        <v>30</v>
      </c>
      <c r="E9" s="8">
        <f t="shared" si="0"/>
        <v>60</v>
      </c>
      <c r="F9" s="7"/>
      <c r="G9" s="7"/>
      <c r="H9" s="7"/>
      <c r="I9" s="7"/>
      <c r="J9" s="9">
        <f>SUM(E9:I9)</f>
        <v>60</v>
      </c>
    </row>
    <row r="10" spans="1:12" ht="26.25" customHeight="1" x14ac:dyDescent="0.2">
      <c r="A10" s="49"/>
      <c r="B10" s="10" t="s">
        <v>60</v>
      </c>
      <c r="C10" s="7">
        <v>40</v>
      </c>
      <c r="D10" s="7">
        <v>20</v>
      </c>
      <c r="E10" s="8">
        <f t="shared" si="0"/>
        <v>60</v>
      </c>
      <c r="F10" s="7"/>
      <c r="G10" s="7"/>
      <c r="H10" s="7"/>
      <c r="I10" s="7"/>
      <c r="J10" s="9">
        <f t="shared" si="1"/>
        <v>60</v>
      </c>
    </row>
    <row r="11" spans="1:12" ht="18" customHeight="1" x14ac:dyDescent="0.2">
      <c r="A11" s="49"/>
      <c r="B11" s="1" t="s">
        <v>5</v>
      </c>
      <c r="C11" s="2">
        <f t="shared" ref="C11:J11" si="2">SUM(C6:C10)</f>
        <v>230</v>
      </c>
      <c r="D11" s="2">
        <f t="shared" si="2"/>
        <v>70</v>
      </c>
      <c r="E11" s="2">
        <f t="shared" si="2"/>
        <v>300</v>
      </c>
      <c r="F11" s="2">
        <f t="shared" si="2"/>
        <v>0</v>
      </c>
      <c r="G11" s="2">
        <f t="shared" si="2"/>
        <v>0</v>
      </c>
      <c r="H11" s="2">
        <f t="shared" si="2"/>
        <v>0</v>
      </c>
      <c r="I11" s="2">
        <f t="shared" si="2"/>
        <v>0</v>
      </c>
      <c r="J11" s="2">
        <f t="shared" si="2"/>
        <v>300</v>
      </c>
    </row>
    <row r="12" spans="1:12" ht="26.25" customHeight="1" x14ac:dyDescent="0.2">
      <c r="A12" s="49" t="s">
        <v>13</v>
      </c>
      <c r="B12" s="6" t="s">
        <v>61</v>
      </c>
      <c r="C12" s="7">
        <v>40</v>
      </c>
      <c r="D12" s="7">
        <v>20</v>
      </c>
      <c r="E12" s="8">
        <f t="shared" ref="E12:E16" si="3">SUM(C12:D12)</f>
        <v>60</v>
      </c>
      <c r="F12" s="7"/>
      <c r="G12" s="7"/>
      <c r="H12" s="7"/>
      <c r="I12" s="7"/>
      <c r="J12" s="9">
        <f t="shared" ref="J12:J16" si="4">SUM(E12:I12)</f>
        <v>60</v>
      </c>
      <c r="L12" s="11"/>
    </row>
    <row r="13" spans="1:12" ht="26.25" customHeight="1" x14ac:dyDescent="0.2">
      <c r="A13" s="49"/>
      <c r="B13" s="6" t="s">
        <v>53</v>
      </c>
      <c r="C13" s="7">
        <v>30</v>
      </c>
      <c r="D13" s="7">
        <v>30</v>
      </c>
      <c r="E13" s="8">
        <f t="shared" si="3"/>
        <v>60</v>
      </c>
      <c r="F13" s="7"/>
      <c r="G13" s="7"/>
      <c r="H13" s="7"/>
      <c r="I13" s="7"/>
      <c r="J13" s="9">
        <f t="shared" si="4"/>
        <v>60</v>
      </c>
      <c r="L13" s="11"/>
    </row>
    <row r="14" spans="1:12" ht="36" customHeight="1" x14ac:dyDescent="0.2">
      <c r="A14" s="49"/>
      <c r="B14" s="10" t="s">
        <v>62</v>
      </c>
      <c r="C14" s="7">
        <v>60</v>
      </c>
      <c r="D14" s="7"/>
      <c r="E14" s="8">
        <f t="shared" si="3"/>
        <v>60</v>
      </c>
      <c r="F14" s="7"/>
      <c r="G14" s="7"/>
      <c r="H14" s="7"/>
      <c r="I14" s="7"/>
      <c r="J14" s="9">
        <f t="shared" si="4"/>
        <v>60</v>
      </c>
      <c r="L14" s="11"/>
    </row>
    <row r="15" spans="1:12" ht="34.5" customHeight="1" x14ac:dyDescent="0.2">
      <c r="A15" s="49"/>
      <c r="B15" s="10" t="s">
        <v>63</v>
      </c>
      <c r="C15" s="7">
        <v>60</v>
      </c>
      <c r="D15" s="7"/>
      <c r="E15" s="8">
        <f t="shared" si="3"/>
        <v>60</v>
      </c>
      <c r="F15" s="7"/>
      <c r="G15" s="7"/>
      <c r="H15" s="7"/>
      <c r="I15" s="7"/>
      <c r="J15" s="9">
        <f t="shared" si="4"/>
        <v>60</v>
      </c>
      <c r="L15" s="11"/>
    </row>
    <row r="16" spans="1:12" ht="26.25" customHeight="1" x14ac:dyDescent="0.2">
      <c r="A16" s="49"/>
      <c r="B16" s="6" t="s">
        <v>16</v>
      </c>
      <c r="C16" s="7">
        <v>40</v>
      </c>
      <c r="D16" s="7">
        <v>20</v>
      </c>
      <c r="E16" s="8">
        <f t="shared" si="3"/>
        <v>60</v>
      </c>
      <c r="F16" s="7"/>
      <c r="G16" s="7"/>
      <c r="H16" s="7"/>
      <c r="I16" s="7"/>
      <c r="J16" s="9">
        <f t="shared" si="4"/>
        <v>60</v>
      </c>
      <c r="L16" s="11"/>
    </row>
    <row r="17" spans="1:10" ht="18" customHeight="1" x14ac:dyDescent="0.2">
      <c r="A17" s="49"/>
      <c r="B17" s="1" t="s">
        <v>5</v>
      </c>
      <c r="C17" s="2">
        <f t="shared" ref="C17:J17" si="5">SUM(C12:C16)</f>
        <v>230</v>
      </c>
      <c r="D17" s="2">
        <f t="shared" si="5"/>
        <v>70</v>
      </c>
      <c r="E17" s="2">
        <f t="shared" si="5"/>
        <v>300</v>
      </c>
      <c r="F17" s="2">
        <f t="shared" si="5"/>
        <v>0</v>
      </c>
      <c r="G17" s="2">
        <f t="shared" si="5"/>
        <v>0</v>
      </c>
      <c r="H17" s="2">
        <f t="shared" si="5"/>
        <v>0</v>
      </c>
      <c r="I17" s="2">
        <f t="shared" si="5"/>
        <v>0</v>
      </c>
      <c r="J17" s="2">
        <f t="shared" si="5"/>
        <v>300</v>
      </c>
    </row>
    <row r="18" spans="1:10" ht="26.25" customHeight="1" x14ac:dyDescent="0.2">
      <c r="A18" s="49" t="s">
        <v>17</v>
      </c>
      <c r="B18" s="10" t="s">
        <v>64</v>
      </c>
      <c r="C18" s="7">
        <v>60</v>
      </c>
      <c r="D18" s="7"/>
      <c r="E18" s="8">
        <f t="shared" ref="E18:E22" si="6">SUM(C18:D18)</f>
        <v>60</v>
      </c>
      <c r="F18" s="7"/>
      <c r="G18" s="7"/>
      <c r="H18" s="7"/>
      <c r="I18" s="7"/>
      <c r="J18" s="9">
        <f t="shared" ref="J18:J22" si="7">SUM(E18:I18)</f>
        <v>60</v>
      </c>
    </row>
    <row r="19" spans="1:10" ht="26.25" customHeight="1" x14ac:dyDescent="0.2">
      <c r="A19" s="49"/>
      <c r="B19" s="10" t="s">
        <v>12</v>
      </c>
      <c r="C19" s="7">
        <v>60</v>
      </c>
      <c r="D19" s="7"/>
      <c r="E19" s="8">
        <f t="shared" si="6"/>
        <v>60</v>
      </c>
      <c r="F19" s="7"/>
      <c r="G19" s="7"/>
      <c r="H19" s="7"/>
      <c r="I19" s="7"/>
      <c r="J19" s="9">
        <f t="shared" si="7"/>
        <v>60</v>
      </c>
    </row>
    <row r="20" spans="1:10" ht="26.25" customHeight="1" x14ac:dyDescent="0.2">
      <c r="A20" s="49"/>
      <c r="B20" s="10" t="s">
        <v>65</v>
      </c>
      <c r="C20" s="7">
        <v>60</v>
      </c>
      <c r="D20" s="7"/>
      <c r="E20" s="8">
        <f t="shared" si="6"/>
        <v>60</v>
      </c>
      <c r="F20" s="7"/>
      <c r="G20" s="7"/>
      <c r="H20" s="7"/>
      <c r="I20" s="7"/>
      <c r="J20" s="9">
        <f t="shared" si="7"/>
        <v>60</v>
      </c>
    </row>
    <row r="21" spans="1:10" ht="37.5" customHeight="1" x14ac:dyDescent="0.2">
      <c r="A21" s="49"/>
      <c r="B21" s="10" t="s">
        <v>66</v>
      </c>
      <c r="C21" s="7">
        <v>60</v>
      </c>
      <c r="D21" s="7"/>
      <c r="E21" s="8">
        <f t="shared" si="6"/>
        <v>60</v>
      </c>
      <c r="F21" s="7"/>
      <c r="G21" s="7"/>
      <c r="H21" s="7"/>
      <c r="I21" s="7"/>
      <c r="J21" s="9">
        <f t="shared" si="7"/>
        <v>60</v>
      </c>
    </row>
    <row r="22" spans="1:10" ht="26.25" customHeight="1" x14ac:dyDescent="0.2">
      <c r="A22" s="49"/>
      <c r="B22" s="10" t="s">
        <v>67</v>
      </c>
      <c r="C22" s="7">
        <v>60</v>
      </c>
      <c r="D22" s="7"/>
      <c r="E22" s="8">
        <f t="shared" si="6"/>
        <v>60</v>
      </c>
      <c r="F22" s="7"/>
      <c r="G22" s="7"/>
      <c r="H22" s="7"/>
      <c r="I22" s="7"/>
      <c r="J22" s="9">
        <f t="shared" si="7"/>
        <v>60</v>
      </c>
    </row>
    <row r="23" spans="1:10" ht="15.75" x14ac:dyDescent="0.2">
      <c r="A23" s="49"/>
      <c r="B23" s="1" t="s">
        <v>5</v>
      </c>
      <c r="C23" s="2">
        <f t="shared" ref="C23:J23" si="8">SUM(C18:C22)</f>
        <v>300</v>
      </c>
      <c r="D23" s="2">
        <f t="shared" si="8"/>
        <v>0</v>
      </c>
      <c r="E23" s="2">
        <f t="shared" si="8"/>
        <v>300</v>
      </c>
      <c r="F23" s="2">
        <f t="shared" si="8"/>
        <v>0</v>
      </c>
      <c r="G23" s="2">
        <f t="shared" si="8"/>
        <v>0</v>
      </c>
      <c r="H23" s="2">
        <f t="shared" si="8"/>
        <v>0</v>
      </c>
      <c r="I23" s="2">
        <f t="shared" si="8"/>
        <v>0</v>
      </c>
      <c r="J23" s="2">
        <f t="shared" si="8"/>
        <v>300</v>
      </c>
    </row>
    <row r="24" spans="1:10" ht="33.75" customHeight="1" x14ac:dyDescent="0.2">
      <c r="A24" s="49" t="s">
        <v>18</v>
      </c>
      <c r="B24" s="10" t="s">
        <v>88</v>
      </c>
      <c r="C24" s="7">
        <v>60</v>
      </c>
      <c r="D24" s="7"/>
      <c r="E24" s="8">
        <f>SUM(C24:D24)</f>
        <v>60</v>
      </c>
      <c r="F24" s="7"/>
      <c r="G24" s="7"/>
      <c r="H24" s="7"/>
      <c r="I24" s="7"/>
      <c r="J24" s="9">
        <f t="shared" ref="J24:J28" si="9">SUM(E24:I24)</f>
        <v>60</v>
      </c>
    </row>
    <row r="25" spans="1:10" ht="30" customHeight="1" x14ac:dyDescent="0.2">
      <c r="A25" s="49"/>
      <c r="B25" s="10" t="s">
        <v>19</v>
      </c>
      <c r="C25" s="7">
        <v>40</v>
      </c>
      <c r="D25" s="7">
        <v>20</v>
      </c>
      <c r="E25" s="8">
        <f>SUM(C25:D25)</f>
        <v>60</v>
      </c>
      <c r="F25" s="7"/>
      <c r="G25" s="7"/>
      <c r="H25" s="7"/>
      <c r="I25" s="7"/>
      <c r="J25" s="9">
        <f t="shared" si="9"/>
        <v>60</v>
      </c>
    </row>
    <row r="26" spans="1:10" ht="30" customHeight="1" x14ac:dyDescent="0.2">
      <c r="A26" s="49"/>
      <c r="B26" s="10" t="s">
        <v>20</v>
      </c>
      <c r="C26" s="7">
        <v>60</v>
      </c>
      <c r="D26" s="7"/>
      <c r="E26" s="8">
        <f>SUM(C26:D26)</f>
        <v>60</v>
      </c>
      <c r="F26" s="7"/>
      <c r="G26" s="7"/>
      <c r="H26" s="7"/>
      <c r="I26" s="7"/>
      <c r="J26" s="9">
        <f t="shared" si="9"/>
        <v>60</v>
      </c>
    </row>
    <row r="27" spans="1:10" ht="26.25" customHeight="1" x14ac:dyDescent="0.2">
      <c r="A27" s="49"/>
      <c r="B27" s="10" t="s">
        <v>69</v>
      </c>
      <c r="C27" s="7">
        <v>40</v>
      </c>
      <c r="D27" s="7">
        <v>20</v>
      </c>
      <c r="E27" s="8">
        <f>SUM(C27:D27)</f>
        <v>60</v>
      </c>
      <c r="F27" s="7"/>
      <c r="G27" s="7"/>
      <c r="H27" s="7"/>
      <c r="I27" s="7"/>
      <c r="J27" s="9">
        <f t="shared" si="9"/>
        <v>60</v>
      </c>
    </row>
    <row r="28" spans="1:10" ht="36" customHeight="1" x14ac:dyDescent="0.2">
      <c r="A28" s="49"/>
      <c r="B28" s="10" t="s">
        <v>90</v>
      </c>
      <c r="C28" s="7">
        <v>60</v>
      </c>
      <c r="D28" s="7"/>
      <c r="E28" s="8">
        <f>SUM(C28:D28)</f>
        <v>60</v>
      </c>
      <c r="F28" s="7"/>
      <c r="G28" s="7"/>
      <c r="H28" s="7"/>
      <c r="I28" s="7"/>
      <c r="J28" s="9">
        <f t="shared" si="9"/>
        <v>60</v>
      </c>
    </row>
    <row r="29" spans="1:10" ht="15.75" x14ac:dyDescent="0.2">
      <c r="A29" s="49"/>
      <c r="B29" s="1" t="s">
        <v>5</v>
      </c>
      <c r="C29" s="2">
        <f t="shared" ref="C29:J29" si="10">SUM(C24:C28)</f>
        <v>260</v>
      </c>
      <c r="D29" s="2">
        <f>SUM(D24:D28)</f>
        <v>40</v>
      </c>
      <c r="E29" s="2">
        <f t="shared" si="10"/>
        <v>300</v>
      </c>
      <c r="F29" s="2">
        <f t="shared" si="10"/>
        <v>0</v>
      </c>
      <c r="G29" s="2">
        <f t="shared" si="10"/>
        <v>0</v>
      </c>
      <c r="H29" s="2">
        <f t="shared" si="10"/>
        <v>0</v>
      </c>
      <c r="I29" s="2">
        <f t="shared" si="10"/>
        <v>0</v>
      </c>
      <c r="J29" s="2">
        <f t="shared" si="10"/>
        <v>300</v>
      </c>
    </row>
    <row r="30" spans="1:10" ht="34.5" customHeight="1" x14ac:dyDescent="0.2">
      <c r="A30" s="50" t="s">
        <v>22</v>
      </c>
      <c r="B30" s="10" t="s">
        <v>54</v>
      </c>
      <c r="C30" s="7">
        <v>10</v>
      </c>
      <c r="D30" s="7"/>
      <c r="E30" s="8">
        <v>10</v>
      </c>
      <c r="F30" s="7"/>
      <c r="G30" s="7"/>
      <c r="H30" s="7"/>
      <c r="I30" s="7">
        <v>30</v>
      </c>
      <c r="J30" s="9">
        <f t="shared" ref="J30:J36" si="11">SUM(E30:I30)</f>
        <v>40</v>
      </c>
    </row>
    <row r="31" spans="1:10" ht="27" customHeight="1" x14ac:dyDescent="0.2">
      <c r="A31" s="51"/>
      <c r="B31" s="10" t="s">
        <v>68</v>
      </c>
      <c r="C31" s="7">
        <v>40</v>
      </c>
      <c r="D31" s="7">
        <v>20</v>
      </c>
      <c r="E31" s="8">
        <f t="shared" ref="E31:E34" si="12">SUM(C31:D31)</f>
        <v>60</v>
      </c>
      <c r="F31" s="7"/>
      <c r="G31" s="7"/>
      <c r="H31" s="7"/>
      <c r="I31" s="7"/>
      <c r="J31" s="9">
        <f t="shared" si="11"/>
        <v>60</v>
      </c>
    </row>
    <row r="32" spans="1:10" ht="26.25" customHeight="1" x14ac:dyDescent="0.2">
      <c r="A32" s="51"/>
      <c r="B32" s="10" t="s">
        <v>23</v>
      </c>
      <c r="C32" s="7">
        <v>60</v>
      </c>
      <c r="D32" s="7"/>
      <c r="E32" s="8">
        <f t="shared" si="12"/>
        <v>60</v>
      </c>
      <c r="F32" s="7"/>
      <c r="G32" s="7"/>
      <c r="H32" s="7"/>
      <c r="I32" s="7"/>
      <c r="J32" s="9">
        <f t="shared" si="11"/>
        <v>60</v>
      </c>
    </row>
    <row r="33" spans="1:10" ht="33" customHeight="1" x14ac:dyDescent="0.2">
      <c r="A33" s="51"/>
      <c r="B33" s="10" t="s">
        <v>24</v>
      </c>
      <c r="C33" s="7">
        <v>60</v>
      </c>
      <c r="D33" s="7"/>
      <c r="E33" s="8">
        <f t="shared" si="12"/>
        <v>60</v>
      </c>
      <c r="F33" s="7"/>
      <c r="G33" s="7"/>
      <c r="H33" s="7"/>
      <c r="I33" s="7"/>
      <c r="J33" s="9">
        <f t="shared" si="11"/>
        <v>60</v>
      </c>
    </row>
    <row r="34" spans="1:10" ht="36.75" customHeight="1" x14ac:dyDescent="0.2">
      <c r="A34" s="51"/>
      <c r="B34" s="10" t="s">
        <v>21</v>
      </c>
      <c r="C34" s="7">
        <v>60</v>
      </c>
      <c r="D34" s="7"/>
      <c r="E34" s="8">
        <f t="shared" si="12"/>
        <v>60</v>
      </c>
      <c r="F34" s="7"/>
      <c r="G34" s="7"/>
      <c r="H34" s="7"/>
      <c r="I34" s="7"/>
      <c r="J34" s="9">
        <f t="shared" si="11"/>
        <v>60</v>
      </c>
    </row>
    <row r="35" spans="1:10" ht="36.75" customHeight="1" x14ac:dyDescent="0.2">
      <c r="A35" s="51"/>
      <c r="B35" s="10" t="s">
        <v>15</v>
      </c>
      <c r="C35" s="7"/>
      <c r="D35" s="7"/>
      <c r="E35" s="8"/>
      <c r="F35" s="7"/>
      <c r="G35" s="7"/>
      <c r="H35" s="7"/>
      <c r="I35" s="7">
        <v>80</v>
      </c>
      <c r="J35" s="9">
        <v>80</v>
      </c>
    </row>
    <row r="36" spans="1:10" ht="26.25" customHeight="1" x14ac:dyDescent="0.2">
      <c r="A36" s="51"/>
      <c r="B36" s="10" t="s">
        <v>84</v>
      </c>
      <c r="C36" s="7">
        <v>60</v>
      </c>
      <c r="D36" s="7"/>
      <c r="E36" s="8">
        <v>60</v>
      </c>
      <c r="F36" s="7"/>
      <c r="G36" s="7"/>
      <c r="H36" s="7"/>
      <c r="I36" s="7"/>
      <c r="J36" s="9">
        <f t="shared" si="11"/>
        <v>60</v>
      </c>
    </row>
    <row r="37" spans="1:10" ht="18" customHeight="1" x14ac:dyDescent="0.2">
      <c r="A37" s="51"/>
      <c r="B37" s="1" t="s">
        <v>5</v>
      </c>
      <c r="C37" s="2">
        <f t="shared" ref="C37:J37" si="13">SUM(C30:C36)</f>
        <v>290</v>
      </c>
      <c r="D37" s="2">
        <f t="shared" si="13"/>
        <v>20</v>
      </c>
      <c r="E37" s="2">
        <f t="shared" si="13"/>
        <v>310</v>
      </c>
      <c r="F37" s="2">
        <f t="shared" si="13"/>
        <v>0</v>
      </c>
      <c r="G37" s="2">
        <f t="shared" si="13"/>
        <v>0</v>
      </c>
      <c r="H37" s="2">
        <f t="shared" si="13"/>
        <v>0</v>
      </c>
      <c r="I37" s="2">
        <f t="shared" si="13"/>
        <v>110</v>
      </c>
      <c r="J37" s="2">
        <f t="shared" si="13"/>
        <v>420</v>
      </c>
    </row>
    <row r="38" spans="1:10" ht="28.5" customHeight="1" x14ac:dyDescent="0.2">
      <c r="A38" s="49" t="s">
        <v>25</v>
      </c>
      <c r="B38" s="10" t="s">
        <v>70</v>
      </c>
      <c r="C38" s="7">
        <v>30</v>
      </c>
      <c r="D38" s="7">
        <v>30</v>
      </c>
      <c r="E38" s="8">
        <f t="shared" ref="E38:E44" si="14">SUM(C38:D38)</f>
        <v>60</v>
      </c>
      <c r="F38" s="7"/>
      <c r="G38" s="7"/>
      <c r="H38" s="7"/>
      <c r="I38" s="7"/>
      <c r="J38" s="9">
        <f t="shared" ref="J38:J40" si="15">SUM(E38:I38)</f>
        <v>60</v>
      </c>
    </row>
    <row r="39" spans="1:10" ht="26.25" customHeight="1" x14ac:dyDescent="0.2">
      <c r="A39" s="49"/>
      <c r="B39" s="10" t="s">
        <v>87</v>
      </c>
      <c r="C39" s="7">
        <v>40</v>
      </c>
      <c r="D39" s="7">
        <v>20</v>
      </c>
      <c r="E39" s="8">
        <f t="shared" si="14"/>
        <v>60</v>
      </c>
      <c r="F39" s="7"/>
      <c r="G39" s="7"/>
      <c r="H39" s="7"/>
      <c r="I39" s="7"/>
      <c r="J39" s="9">
        <f t="shared" si="15"/>
        <v>60</v>
      </c>
    </row>
    <row r="40" spans="1:10" ht="33.75" customHeight="1" x14ac:dyDescent="0.2">
      <c r="A40" s="49"/>
      <c r="B40" s="10" t="s">
        <v>26</v>
      </c>
      <c r="C40" s="7">
        <v>40</v>
      </c>
      <c r="D40" s="7">
        <v>20</v>
      </c>
      <c r="E40" s="8">
        <f t="shared" si="14"/>
        <v>60</v>
      </c>
      <c r="F40" s="7"/>
      <c r="G40" s="7"/>
      <c r="H40" s="7"/>
      <c r="I40" s="7"/>
      <c r="J40" s="9">
        <f t="shared" si="15"/>
        <v>60</v>
      </c>
    </row>
    <row r="41" spans="1:10" ht="26.25" customHeight="1" x14ac:dyDescent="0.2">
      <c r="A41" s="49"/>
      <c r="B41" s="10" t="s">
        <v>73</v>
      </c>
      <c r="C41" s="7"/>
      <c r="D41" s="7"/>
      <c r="E41" s="8">
        <f t="shared" si="14"/>
        <v>0</v>
      </c>
      <c r="F41" s="7"/>
      <c r="G41" s="7"/>
      <c r="H41" s="7"/>
      <c r="I41" s="7">
        <v>80</v>
      </c>
      <c r="J41" s="9">
        <f>SUM(E41:I41)</f>
        <v>80</v>
      </c>
    </row>
    <row r="42" spans="1:10" ht="26.25" customHeight="1" x14ac:dyDescent="0.2">
      <c r="A42" s="49"/>
      <c r="B42" s="10" t="s">
        <v>27</v>
      </c>
      <c r="C42" s="7">
        <v>20</v>
      </c>
      <c r="D42" s="7">
        <v>20</v>
      </c>
      <c r="E42" s="8">
        <f t="shared" si="14"/>
        <v>40</v>
      </c>
      <c r="F42" s="7"/>
      <c r="G42" s="7"/>
      <c r="H42" s="7"/>
      <c r="I42" s="7"/>
      <c r="J42" s="9">
        <f>SUM(E42:I42)</f>
        <v>40</v>
      </c>
    </row>
    <row r="43" spans="1:10" ht="31.5" customHeight="1" x14ac:dyDescent="0.2">
      <c r="A43" s="49"/>
      <c r="B43" s="10" t="s">
        <v>28</v>
      </c>
      <c r="C43" s="7">
        <v>40</v>
      </c>
      <c r="D43" s="7">
        <v>20</v>
      </c>
      <c r="E43" s="8">
        <f t="shared" si="14"/>
        <v>60</v>
      </c>
      <c r="F43" s="7"/>
      <c r="G43" s="7"/>
      <c r="H43" s="7"/>
      <c r="I43" s="7"/>
      <c r="J43" s="9">
        <f>SUM(E43:I43)</f>
        <v>60</v>
      </c>
    </row>
    <row r="44" spans="1:10" ht="26.25" customHeight="1" x14ac:dyDescent="0.2">
      <c r="A44" s="49"/>
      <c r="B44" s="10" t="s">
        <v>71</v>
      </c>
      <c r="C44" s="7">
        <v>30</v>
      </c>
      <c r="D44" s="7">
        <v>20</v>
      </c>
      <c r="E44" s="8">
        <f t="shared" si="14"/>
        <v>50</v>
      </c>
      <c r="F44" s="7"/>
      <c r="G44" s="7"/>
      <c r="H44" s="7"/>
      <c r="I44" s="7">
        <v>30</v>
      </c>
      <c r="J44" s="9">
        <f>SUM(E44:I44)</f>
        <v>80</v>
      </c>
    </row>
    <row r="45" spans="1:10" s="4" customFormat="1" ht="15.75" x14ac:dyDescent="0.2">
      <c r="A45" s="49"/>
      <c r="B45" s="1" t="s">
        <v>5</v>
      </c>
      <c r="C45" s="2">
        <f t="shared" ref="C45:J45" si="16">SUM(C38:C44)</f>
        <v>200</v>
      </c>
      <c r="D45" s="2">
        <f t="shared" si="16"/>
        <v>130</v>
      </c>
      <c r="E45" s="2">
        <f t="shared" si="16"/>
        <v>330</v>
      </c>
      <c r="F45" s="2">
        <f t="shared" si="16"/>
        <v>0</v>
      </c>
      <c r="G45" s="2">
        <f t="shared" si="16"/>
        <v>0</v>
      </c>
      <c r="H45" s="2">
        <f t="shared" si="16"/>
        <v>0</v>
      </c>
      <c r="I45" s="2">
        <f t="shared" si="16"/>
        <v>110</v>
      </c>
      <c r="J45" s="2">
        <f t="shared" si="16"/>
        <v>440</v>
      </c>
    </row>
    <row r="46" spans="1:10" s="4" customFormat="1" ht="34.5" customHeight="1" x14ac:dyDescent="0.2">
      <c r="A46" s="49" t="s">
        <v>31</v>
      </c>
      <c r="B46" s="10" t="s">
        <v>32</v>
      </c>
      <c r="C46" s="7"/>
      <c r="D46" s="7"/>
      <c r="E46" s="8">
        <f t="shared" ref="E46:E52" si="17">SUM(C46:D46)</f>
        <v>0</v>
      </c>
      <c r="F46" s="7"/>
      <c r="G46" s="7">
        <v>240</v>
      </c>
      <c r="H46" s="7"/>
      <c r="I46" s="7"/>
      <c r="J46" s="9">
        <f t="shared" ref="J46:J52" si="18">SUM(E46:I46)</f>
        <v>240</v>
      </c>
    </row>
    <row r="47" spans="1:10" s="4" customFormat="1" ht="26.25" customHeight="1" x14ac:dyDescent="0.2">
      <c r="A47" s="49"/>
      <c r="B47" s="10" t="s">
        <v>33</v>
      </c>
      <c r="C47" s="7"/>
      <c r="D47" s="7"/>
      <c r="E47" s="8">
        <f t="shared" si="17"/>
        <v>0</v>
      </c>
      <c r="F47" s="7"/>
      <c r="G47" s="7">
        <v>80</v>
      </c>
      <c r="H47" s="7"/>
      <c r="I47" s="7"/>
      <c r="J47" s="9">
        <f t="shared" si="18"/>
        <v>80</v>
      </c>
    </row>
    <row r="48" spans="1:10" s="4" customFormat="1" ht="31.5" customHeight="1" x14ac:dyDescent="0.2">
      <c r="A48" s="49"/>
      <c r="B48" s="10" t="s">
        <v>34</v>
      </c>
      <c r="C48" s="7">
        <v>30</v>
      </c>
      <c r="D48" s="7">
        <v>30</v>
      </c>
      <c r="E48" s="8">
        <f t="shared" si="17"/>
        <v>60</v>
      </c>
      <c r="F48" s="7"/>
      <c r="G48" s="7"/>
      <c r="H48" s="7"/>
      <c r="I48" s="7"/>
      <c r="J48" s="9">
        <f t="shared" si="18"/>
        <v>60</v>
      </c>
    </row>
    <row r="49" spans="1:10" s="4" customFormat="1" ht="31.5" customHeight="1" x14ac:dyDescent="0.2">
      <c r="A49" s="49"/>
      <c r="B49" s="10" t="s">
        <v>74</v>
      </c>
      <c r="C49" s="7"/>
      <c r="D49" s="7"/>
      <c r="E49" s="8">
        <f t="shared" si="17"/>
        <v>0</v>
      </c>
      <c r="F49" s="7"/>
      <c r="G49" s="7"/>
      <c r="H49" s="7"/>
      <c r="I49" s="7">
        <v>80</v>
      </c>
      <c r="J49" s="9">
        <f t="shared" si="18"/>
        <v>80</v>
      </c>
    </row>
    <row r="50" spans="1:10" s="4" customFormat="1" ht="31.5" customHeight="1" x14ac:dyDescent="0.2">
      <c r="A50" s="49"/>
      <c r="B50" s="10" t="s">
        <v>81</v>
      </c>
      <c r="C50" s="7">
        <v>40</v>
      </c>
      <c r="D50" s="7"/>
      <c r="E50" s="8">
        <f t="shared" si="17"/>
        <v>40</v>
      </c>
      <c r="F50" s="7"/>
      <c r="G50" s="7"/>
      <c r="H50" s="7"/>
      <c r="I50" s="7"/>
      <c r="J50" s="9">
        <f t="shared" si="18"/>
        <v>40</v>
      </c>
    </row>
    <row r="51" spans="1:10" s="4" customFormat="1" ht="26.25" customHeight="1" x14ac:dyDescent="0.2">
      <c r="A51" s="49"/>
      <c r="B51" s="10" t="s">
        <v>29</v>
      </c>
      <c r="C51" s="7">
        <v>60</v>
      </c>
      <c r="D51" s="12"/>
      <c r="E51" s="8">
        <f t="shared" si="17"/>
        <v>60</v>
      </c>
      <c r="F51" s="7"/>
      <c r="G51" s="7"/>
      <c r="H51" s="7"/>
      <c r="I51" s="7"/>
      <c r="J51" s="12" t="s">
        <v>30</v>
      </c>
    </row>
    <row r="52" spans="1:10" s="4" customFormat="1" ht="26.25" customHeight="1" x14ac:dyDescent="0.2">
      <c r="A52" s="49"/>
      <c r="B52" s="10" t="s">
        <v>56</v>
      </c>
      <c r="C52" s="7"/>
      <c r="D52" s="7"/>
      <c r="E52" s="8">
        <f t="shared" si="17"/>
        <v>0</v>
      </c>
      <c r="F52" s="7">
        <v>40</v>
      </c>
      <c r="G52" s="7"/>
      <c r="H52" s="7"/>
      <c r="I52" s="7"/>
      <c r="J52" s="9">
        <f t="shared" si="18"/>
        <v>40</v>
      </c>
    </row>
    <row r="53" spans="1:10" s="4" customFormat="1" ht="15.75" x14ac:dyDescent="0.2">
      <c r="A53" s="49"/>
      <c r="B53" s="1" t="s">
        <v>5</v>
      </c>
      <c r="C53" s="13">
        <f t="shared" ref="C53:J53" si="19">SUM(C46:C52)</f>
        <v>130</v>
      </c>
      <c r="D53" s="13">
        <f t="shared" si="19"/>
        <v>30</v>
      </c>
      <c r="E53" s="13">
        <f t="shared" si="19"/>
        <v>160</v>
      </c>
      <c r="F53" s="13">
        <f t="shared" si="19"/>
        <v>40</v>
      </c>
      <c r="G53" s="13">
        <f t="shared" si="19"/>
        <v>320</v>
      </c>
      <c r="H53" s="13">
        <f t="shared" si="19"/>
        <v>0</v>
      </c>
      <c r="I53" s="13">
        <f t="shared" si="19"/>
        <v>80</v>
      </c>
      <c r="J53" s="13">
        <f t="shared" si="19"/>
        <v>540</v>
      </c>
    </row>
    <row r="54" spans="1:10" s="4" customFormat="1" ht="30" x14ac:dyDescent="0.2">
      <c r="A54" s="38"/>
      <c r="B54" s="10" t="s">
        <v>72</v>
      </c>
      <c r="C54" s="7">
        <v>30</v>
      </c>
      <c r="D54" s="13"/>
      <c r="E54" s="8">
        <f>SUM(C54:D54)</f>
        <v>30</v>
      </c>
      <c r="F54" s="13"/>
      <c r="G54" s="13"/>
      <c r="H54" s="13"/>
      <c r="I54" s="13">
        <v>30</v>
      </c>
      <c r="J54" s="39">
        <v>60</v>
      </c>
    </row>
    <row r="55" spans="1:10" s="4" customFormat="1" ht="30.75" customHeight="1" x14ac:dyDescent="0.2">
      <c r="A55" s="49" t="s">
        <v>35</v>
      </c>
      <c r="B55" s="14" t="s">
        <v>36</v>
      </c>
      <c r="C55" s="7"/>
      <c r="D55" s="7"/>
      <c r="E55" s="8">
        <f>SUM(C55:D55)</f>
        <v>0</v>
      </c>
      <c r="F55" s="7"/>
      <c r="G55" s="7">
        <v>240</v>
      </c>
      <c r="H55" s="7"/>
      <c r="I55" s="7"/>
      <c r="J55" s="9">
        <f t="shared" ref="J55:J59" si="20">SUM(E55:I55)</f>
        <v>240</v>
      </c>
    </row>
    <row r="56" spans="1:10" s="4" customFormat="1" ht="25.5" customHeight="1" x14ac:dyDescent="0.2">
      <c r="A56" s="49"/>
      <c r="B56" s="14" t="s">
        <v>37</v>
      </c>
      <c r="C56" s="7"/>
      <c r="D56" s="7"/>
      <c r="E56" s="8">
        <f>SUM(C56:D56)</f>
        <v>0</v>
      </c>
      <c r="F56" s="7"/>
      <c r="G56" s="7">
        <v>80</v>
      </c>
      <c r="H56" s="7"/>
      <c r="I56" s="7"/>
      <c r="J56" s="9">
        <f t="shared" si="20"/>
        <v>80</v>
      </c>
    </row>
    <row r="57" spans="1:10" s="4" customFormat="1" ht="25.5" customHeight="1" x14ac:dyDescent="0.2">
      <c r="A57" s="49"/>
      <c r="B57" s="14" t="s">
        <v>57</v>
      </c>
      <c r="C57" s="7"/>
      <c r="D57" s="7"/>
      <c r="E57" s="8">
        <f>SUM(C57:D57)</f>
        <v>0</v>
      </c>
      <c r="F57" s="7">
        <v>40</v>
      </c>
      <c r="G57" s="7"/>
      <c r="H57" s="7"/>
      <c r="I57" s="7"/>
      <c r="J57" s="9">
        <f t="shared" si="20"/>
        <v>40</v>
      </c>
    </row>
    <row r="58" spans="1:10" s="4" customFormat="1" ht="25.5" customHeight="1" x14ac:dyDescent="0.2">
      <c r="A58" s="49"/>
      <c r="B58" s="14" t="s">
        <v>83</v>
      </c>
      <c r="C58" s="7">
        <v>30</v>
      </c>
      <c r="D58" s="7"/>
      <c r="E58" s="8">
        <f t="shared" ref="E58:E59" si="21">SUM(C58:D58)</f>
        <v>30</v>
      </c>
      <c r="F58" s="7"/>
      <c r="G58" s="7"/>
      <c r="H58" s="7"/>
      <c r="I58" s="7"/>
      <c r="J58" s="9">
        <f t="shared" si="20"/>
        <v>30</v>
      </c>
    </row>
    <row r="59" spans="1:10" s="4" customFormat="1" ht="25.5" customHeight="1" x14ac:dyDescent="0.2">
      <c r="A59" s="49"/>
      <c r="B59" s="10" t="s">
        <v>82</v>
      </c>
      <c r="C59" s="7">
        <v>30</v>
      </c>
      <c r="D59" s="12"/>
      <c r="E59" s="8">
        <f t="shared" si="21"/>
        <v>30</v>
      </c>
      <c r="F59" s="7"/>
      <c r="G59" s="7"/>
      <c r="H59" s="7"/>
      <c r="I59" s="7"/>
      <c r="J59" s="9">
        <f t="shared" si="20"/>
        <v>30</v>
      </c>
    </row>
    <row r="60" spans="1:10" s="4" customFormat="1" ht="15.75" x14ac:dyDescent="0.2">
      <c r="A60" s="49"/>
      <c r="B60" s="1" t="s">
        <v>5</v>
      </c>
      <c r="C60" s="13">
        <f>SUM(C54:C59)</f>
        <v>90</v>
      </c>
      <c r="D60" s="13">
        <f t="shared" ref="D60:H60" si="22">SUM(D55:D59)</f>
        <v>0</v>
      </c>
      <c r="E60" s="13">
        <f t="shared" si="22"/>
        <v>60</v>
      </c>
      <c r="F60" s="13">
        <f t="shared" si="22"/>
        <v>40</v>
      </c>
      <c r="G60" s="13">
        <f t="shared" si="22"/>
        <v>320</v>
      </c>
      <c r="H60" s="13">
        <f t="shared" si="22"/>
        <v>0</v>
      </c>
      <c r="I60" s="13">
        <f>SUM(I54:I59)</f>
        <v>30</v>
      </c>
      <c r="J60" s="13">
        <f>SUM(J55:J57)</f>
        <v>360</v>
      </c>
    </row>
    <row r="61" spans="1:10" s="4" customFormat="1" ht="18" customHeight="1" x14ac:dyDescent="0.2">
      <c r="A61" s="15"/>
      <c r="B61" s="9" t="s">
        <v>38</v>
      </c>
      <c r="C61" s="16"/>
      <c r="D61" s="16"/>
      <c r="E61" s="16"/>
      <c r="F61" s="9"/>
      <c r="G61" s="9"/>
      <c r="H61" s="7">
        <v>60</v>
      </c>
      <c r="I61" s="9"/>
      <c r="J61" s="2">
        <f>H61</f>
        <v>60</v>
      </c>
    </row>
    <row r="62" spans="1:10" s="4" customFormat="1" ht="18" customHeight="1" x14ac:dyDescent="0.2">
      <c r="B62" s="3" t="s">
        <v>39</v>
      </c>
      <c r="C62" s="17">
        <f>SUM(C60,C53,C45,C37,C29,C23,C17,C11)</f>
        <v>1730</v>
      </c>
      <c r="D62" s="17">
        <f>SUM(D60,D53,D45,D37,D29,D23,D17,D11)</f>
        <v>360</v>
      </c>
      <c r="E62" s="17">
        <f>SUM(E60,E53,E45,E37,E29,E23,E17,E11)</f>
        <v>2060</v>
      </c>
      <c r="F62" s="17">
        <f>SUM(F60,F53,F45,F37,F29,F23,F17,F11)</f>
        <v>80</v>
      </c>
      <c r="G62" s="17">
        <f>SUM(G60,G53,G45,G37,G29,G23,G17,G11)</f>
        <v>640</v>
      </c>
      <c r="H62" s="17">
        <f>SUM(H61,H60,H53,H45,H37,H29,H23,H17,H11)</f>
        <v>60</v>
      </c>
      <c r="I62" s="17">
        <f>SUM(I60,I53,I45,I37,I29,I23,I17,I11)</f>
        <v>330</v>
      </c>
      <c r="J62" s="17">
        <f>SUM(J61,J60,J53,J45,J37,J29,J23,J17,J11)</f>
        <v>3020</v>
      </c>
    </row>
    <row r="63" spans="1:10" s="4" customFormat="1" ht="18" customHeight="1" x14ac:dyDescent="0.2">
      <c r="E63" s="18"/>
      <c r="F63" s="18"/>
      <c r="G63" s="18"/>
      <c r="H63" s="18"/>
      <c r="I63" s="18"/>
      <c r="J63" s="19"/>
    </row>
    <row r="64" spans="1:10" s="4" customFormat="1" ht="18" customHeight="1" x14ac:dyDescent="0.2">
      <c r="B64" s="20" t="s">
        <v>40</v>
      </c>
      <c r="C64" s="21" t="s">
        <v>41</v>
      </c>
      <c r="D64" s="21" t="s">
        <v>42</v>
      </c>
      <c r="E64" s="22"/>
      <c r="F64" s="58" t="s">
        <v>43</v>
      </c>
      <c r="G64" s="59"/>
      <c r="H64" s="59"/>
      <c r="I64" s="59"/>
      <c r="J64" s="19"/>
    </row>
    <row r="65" spans="2:10" s="4" customFormat="1" ht="18" customHeight="1" x14ac:dyDescent="0.2">
      <c r="B65" s="23" t="s">
        <v>44</v>
      </c>
      <c r="C65" s="24">
        <f>SUM(C62)</f>
        <v>1730</v>
      </c>
      <c r="D65" s="25" t="s">
        <v>45</v>
      </c>
      <c r="E65" s="26"/>
      <c r="F65" s="42" t="s">
        <v>46</v>
      </c>
      <c r="G65" s="44"/>
      <c r="H65" s="27">
        <v>8</v>
      </c>
      <c r="I65" s="28" t="str">
        <f>"semestres  ("&amp;H65/2&amp;" anos)"</f>
        <v>semestres  (4 anos)</v>
      </c>
      <c r="J65" s="19"/>
    </row>
    <row r="66" spans="2:10" s="4" customFormat="1" ht="18" customHeight="1" x14ac:dyDescent="0.2">
      <c r="B66" s="23" t="s">
        <v>47</v>
      </c>
      <c r="C66" s="24">
        <f>SUM(D62)</f>
        <v>360</v>
      </c>
      <c r="D66" s="25" t="s">
        <v>45</v>
      </c>
      <c r="E66" s="26"/>
      <c r="F66" s="42" t="s">
        <v>48</v>
      </c>
      <c r="G66" s="44"/>
      <c r="H66" s="29">
        <f>H65*2</f>
        <v>16</v>
      </c>
      <c r="I66" s="28" t="str">
        <f>"semestres  ("&amp;H66/2&amp;" anos)"</f>
        <v>semestres  (8 anos)</v>
      </c>
      <c r="J66" s="19"/>
    </row>
    <row r="67" spans="2:10" s="4" customFormat="1" ht="18" customHeight="1" x14ac:dyDescent="0.2">
      <c r="B67" s="23" t="s">
        <v>49</v>
      </c>
      <c r="C67" s="30">
        <f>SUM(C65:C66)</f>
        <v>2090</v>
      </c>
      <c r="D67" s="25" t="s">
        <v>45</v>
      </c>
      <c r="E67" s="26"/>
      <c r="F67" s="40" t="s">
        <v>75</v>
      </c>
      <c r="G67" s="40"/>
      <c r="H67" s="40"/>
      <c r="I67" s="40" t="s">
        <v>76</v>
      </c>
      <c r="J67" s="19"/>
    </row>
    <row r="68" spans="2:10" s="4" customFormat="1" ht="26.25" customHeight="1" x14ac:dyDescent="0.2">
      <c r="B68" s="23" t="s">
        <v>6</v>
      </c>
      <c r="C68" s="31">
        <f>F62</f>
        <v>80</v>
      </c>
      <c r="D68" s="25" t="s">
        <v>45</v>
      </c>
      <c r="E68" s="26"/>
      <c r="F68" s="45" t="s">
        <v>80</v>
      </c>
      <c r="G68" s="46"/>
      <c r="H68" s="47"/>
      <c r="I68" s="41" t="s">
        <v>77</v>
      </c>
    </row>
    <row r="69" spans="2:10" s="4" customFormat="1" ht="18" customHeight="1" x14ac:dyDescent="0.2">
      <c r="B69" s="23" t="s">
        <v>50</v>
      </c>
      <c r="C69" s="31">
        <f>G62</f>
        <v>640</v>
      </c>
      <c r="D69" s="32">
        <f t="shared" ref="D69:D71" si="23">IFERROR(C69/$C$72,0)</f>
        <v>0.2</v>
      </c>
      <c r="E69" s="26"/>
      <c r="F69" s="42" t="s">
        <v>89</v>
      </c>
      <c r="G69" s="43"/>
      <c r="H69" s="44"/>
      <c r="I69" s="41" t="s">
        <v>86</v>
      </c>
    </row>
    <row r="70" spans="2:10" s="4" customFormat="1" ht="44.25" customHeight="1" x14ac:dyDescent="0.2">
      <c r="B70" s="23" t="s">
        <v>51</v>
      </c>
      <c r="C70" s="33">
        <f>H62</f>
        <v>60</v>
      </c>
      <c r="D70" s="25" t="s">
        <v>45</v>
      </c>
      <c r="E70" s="26"/>
      <c r="F70" s="45" t="s">
        <v>78</v>
      </c>
      <c r="G70" s="46"/>
      <c r="H70" s="47"/>
      <c r="I70" s="41" t="s">
        <v>86</v>
      </c>
    </row>
    <row r="71" spans="2:10" s="4" customFormat="1" ht="18" customHeight="1" x14ac:dyDescent="0.2">
      <c r="B71" s="34" t="s">
        <v>52</v>
      </c>
      <c r="C71" s="31">
        <f>I62</f>
        <v>330</v>
      </c>
      <c r="D71" s="32">
        <f t="shared" si="23"/>
        <v>0.10312499999999999</v>
      </c>
      <c r="E71" s="26"/>
      <c r="F71" s="42" t="s">
        <v>79</v>
      </c>
      <c r="G71" s="43"/>
      <c r="H71" s="44"/>
      <c r="I71" s="41" t="s">
        <v>77</v>
      </c>
    </row>
    <row r="72" spans="2:10" s="4" customFormat="1" ht="18" customHeight="1" x14ac:dyDescent="0.2">
      <c r="B72" s="35" t="s">
        <v>39</v>
      </c>
      <c r="C72" s="30">
        <f>SUM(C67:C71)</f>
        <v>3200</v>
      </c>
      <c r="D72" s="25" t="s">
        <v>45</v>
      </c>
      <c r="E72" s="26"/>
      <c r="F72" s="42"/>
      <c r="G72" s="43"/>
      <c r="H72" s="44"/>
      <c r="I72" s="40"/>
    </row>
    <row r="73" spans="2:10" ht="18" customHeight="1" x14ac:dyDescent="0.2">
      <c r="B73" s="23" t="s">
        <v>58</v>
      </c>
      <c r="C73" s="36" t="s">
        <v>85</v>
      </c>
      <c r="D73" s="25" t="s">
        <v>45</v>
      </c>
      <c r="F73" s="42"/>
      <c r="G73" s="43"/>
      <c r="H73" s="44"/>
      <c r="I73" s="40"/>
    </row>
    <row r="74" spans="2:10" ht="18" customHeight="1" x14ac:dyDescent="0.2">
      <c r="D74" s="5"/>
    </row>
    <row r="75" spans="2:10" ht="18" customHeight="1" x14ac:dyDescent="0.2">
      <c r="C75" s="5"/>
      <c r="D75" s="5"/>
      <c r="E75" s="5"/>
      <c r="F75" s="5"/>
      <c r="G75" s="5"/>
      <c r="H75" s="5"/>
      <c r="I75" s="5"/>
      <c r="J75" s="5"/>
    </row>
    <row r="76" spans="2:10" ht="18" customHeight="1" x14ac:dyDescent="0.2">
      <c r="C76" s="5"/>
      <c r="D76" s="5"/>
      <c r="E76" s="5"/>
      <c r="F76" s="5"/>
      <c r="G76" s="5"/>
      <c r="H76" s="5"/>
      <c r="I76" s="5"/>
      <c r="J76" s="5"/>
    </row>
    <row r="77" spans="2:10" ht="18" customHeight="1" x14ac:dyDescent="0.2">
      <c r="B77" s="37"/>
      <c r="C77" s="5"/>
      <c r="D77" s="5"/>
      <c r="E77" s="5"/>
      <c r="F77" s="5"/>
      <c r="G77" s="5"/>
      <c r="H77" s="5"/>
      <c r="I77" s="5"/>
      <c r="J77" s="5"/>
    </row>
    <row r="78" spans="2:10" ht="18" customHeight="1" x14ac:dyDescent="0.2">
      <c r="C78" s="5"/>
      <c r="D78" s="5"/>
      <c r="E78" s="5"/>
      <c r="F78" s="5"/>
      <c r="G78" s="5"/>
      <c r="H78" s="5"/>
      <c r="I78" s="5"/>
      <c r="J78" s="5"/>
    </row>
    <row r="79" spans="2:10" ht="18" customHeight="1" x14ac:dyDescent="0.2">
      <c r="C79" s="5"/>
      <c r="D79" s="5"/>
      <c r="E79" s="5"/>
      <c r="F79" s="5"/>
      <c r="G79" s="5"/>
      <c r="H79" s="5"/>
      <c r="I79" s="5"/>
      <c r="J79" s="5"/>
    </row>
    <row r="80" spans="2:10" ht="18" customHeight="1" x14ac:dyDescent="0.2">
      <c r="C80" s="5"/>
      <c r="D80" s="5"/>
      <c r="E80" s="5"/>
      <c r="F80" s="5"/>
      <c r="G80" s="5"/>
      <c r="H80" s="5"/>
      <c r="I80" s="5"/>
      <c r="J80" s="5"/>
    </row>
    <row r="81" spans="3:10" ht="18" customHeight="1" x14ac:dyDescent="0.2">
      <c r="C81" s="5"/>
      <c r="D81" s="5"/>
      <c r="E81" s="5"/>
      <c r="F81" s="5"/>
      <c r="G81" s="5"/>
      <c r="H81" s="5"/>
      <c r="I81" s="5"/>
      <c r="J81" s="5"/>
    </row>
    <row r="82" spans="3:10" ht="18" customHeight="1" x14ac:dyDescent="0.2">
      <c r="C82" s="5"/>
      <c r="D82" s="5"/>
      <c r="E82" s="5"/>
      <c r="F82" s="5"/>
      <c r="G82" s="5"/>
      <c r="H82" s="5"/>
      <c r="I82" s="5"/>
      <c r="J82" s="5"/>
    </row>
    <row r="83" spans="3:10" ht="18" customHeight="1" x14ac:dyDescent="0.2">
      <c r="C83" s="5"/>
      <c r="D83" s="5"/>
      <c r="E83" s="5"/>
      <c r="F83" s="5"/>
      <c r="G83" s="5"/>
      <c r="H83" s="5"/>
      <c r="I83" s="5"/>
      <c r="J83" s="5"/>
    </row>
    <row r="84" spans="3:10" ht="18" customHeight="1" x14ac:dyDescent="0.2">
      <c r="C84" s="5"/>
      <c r="D84" s="5"/>
      <c r="E84" s="5"/>
      <c r="F84" s="5"/>
      <c r="G84" s="5"/>
      <c r="H84" s="5"/>
      <c r="I84" s="5"/>
      <c r="J84" s="5"/>
    </row>
    <row r="85" spans="3:10" ht="18" customHeight="1" x14ac:dyDescent="0.2">
      <c r="C85" s="5"/>
      <c r="E85" s="5"/>
      <c r="F85" s="5"/>
      <c r="G85" s="5"/>
      <c r="H85" s="5"/>
      <c r="I85" s="5"/>
      <c r="J85" s="5"/>
    </row>
    <row r="86" spans="3:10" ht="18" customHeight="1" x14ac:dyDescent="0.2"/>
    <row r="87" spans="3:10" s="4" customFormat="1" ht="18" customHeight="1" x14ac:dyDescent="0.2"/>
    <row r="88" spans="3:10" s="4" customFormat="1" ht="18" customHeight="1" x14ac:dyDescent="0.2"/>
    <row r="89" spans="3:10" s="4" customFormat="1" ht="18" customHeight="1" x14ac:dyDescent="0.2"/>
    <row r="90" spans="3:10" s="4" customFormat="1" ht="18" customHeight="1" x14ac:dyDescent="0.2"/>
    <row r="91" spans="3:10" s="4" customFormat="1" ht="18" customHeight="1" x14ac:dyDescent="0.2"/>
    <row r="92" spans="3:10" s="4" customFormat="1" ht="18" customHeight="1" x14ac:dyDescent="0.2"/>
    <row r="93" spans="3:10" s="4" customFormat="1" ht="18" customHeight="1" x14ac:dyDescent="0.2"/>
  </sheetData>
  <mergeCells count="28">
    <mergeCell ref="H4:H5"/>
    <mergeCell ref="A38:A45"/>
    <mergeCell ref="A46:A53"/>
    <mergeCell ref="A55:A60"/>
    <mergeCell ref="F64:I64"/>
    <mergeCell ref="I4:I5"/>
    <mergeCell ref="F66:G66"/>
    <mergeCell ref="J4:J5"/>
    <mergeCell ref="A6:A11"/>
    <mergeCell ref="A12:A17"/>
    <mergeCell ref="A18:A23"/>
    <mergeCell ref="A24:A29"/>
    <mergeCell ref="A30:A37"/>
    <mergeCell ref="A3:A5"/>
    <mergeCell ref="B3:B5"/>
    <mergeCell ref="C3:J3"/>
    <mergeCell ref="C4:C5"/>
    <mergeCell ref="D4:D5"/>
    <mergeCell ref="E4:E5"/>
    <mergeCell ref="F4:F5"/>
    <mergeCell ref="G4:G5"/>
    <mergeCell ref="F65:G65"/>
    <mergeCell ref="F73:H73"/>
    <mergeCell ref="F68:H68"/>
    <mergeCell ref="F69:H69"/>
    <mergeCell ref="F70:H70"/>
    <mergeCell ref="F71:H71"/>
    <mergeCell ref="F72:H72"/>
  </mergeCells>
  <conditionalFormatting sqref="F6:F10 F30:F36">
    <cfRule type="cellIs" dxfId="22" priority="18" operator="notEqual">
      <formula>""</formula>
    </cfRule>
  </conditionalFormatting>
  <conditionalFormatting sqref="F12:F16">
    <cfRule type="cellIs" dxfId="21" priority="15" operator="notEqual">
      <formula>""</formula>
    </cfRule>
  </conditionalFormatting>
  <conditionalFormatting sqref="F18:F22">
    <cfRule type="cellIs" dxfId="20" priority="13" operator="notEqual">
      <formula>""</formula>
    </cfRule>
  </conditionalFormatting>
  <conditionalFormatting sqref="F24:F28">
    <cfRule type="cellIs" dxfId="19" priority="27" operator="notEqual">
      <formula>""</formula>
    </cfRule>
  </conditionalFormatting>
  <conditionalFormatting sqref="F38:F44">
    <cfRule type="cellIs" dxfId="18" priority="7" operator="notEqual">
      <formula>""</formula>
    </cfRule>
  </conditionalFormatting>
  <conditionalFormatting sqref="F46:F52">
    <cfRule type="cellIs" dxfId="17" priority="1" operator="notEqual">
      <formula>""</formula>
    </cfRule>
  </conditionalFormatting>
  <conditionalFormatting sqref="F55:F59">
    <cfRule type="cellIs" dxfId="16" priority="21" operator="notEqual">
      <formula>""</formula>
    </cfRule>
  </conditionalFormatting>
  <conditionalFormatting sqref="F61">
    <cfRule type="cellIs" dxfId="15" priority="25" operator="notEqual">
      <formula>""</formula>
    </cfRule>
  </conditionalFormatting>
  <conditionalFormatting sqref="G6:G10 G30:G36">
    <cfRule type="cellIs" dxfId="14" priority="19" operator="notEqual">
      <formula>""</formula>
    </cfRule>
  </conditionalFormatting>
  <conditionalFormatting sqref="G12:G16">
    <cfRule type="cellIs" dxfId="13" priority="16" operator="notEqual">
      <formula>""</formula>
    </cfRule>
  </conditionalFormatting>
  <conditionalFormatting sqref="G18:G22">
    <cfRule type="cellIs" dxfId="12" priority="14" operator="notEqual">
      <formula>""</formula>
    </cfRule>
  </conditionalFormatting>
  <conditionalFormatting sqref="G24:G28">
    <cfRule type="cellIs" dxfId="11" priority="28" operator="notEqual">
      <formula>""</formula>
    </cfRule>
  </conditionalFormatting>
  <conditionalFormatting sqref="G38:G44">
    <cfRule type="cellIs" dxfId="10" priority="8" operator="notEqual">
      <formula>""</formula>
    </cfRule>
  </conditionalFormatting>
  <conditionalFormatting sqref="G46:G52">
    <cfRule type="cellIs" dxfId="9" priority="2" operator="notEqual">
      <formula>""</formula>
    </cfRule>
  </conditionalFormatting>
  <conditionalFormatting sqref="G55:G59">
    <cfRule type="cellIs" dxfId="8" priority="22" operator="notEqual">
      <formula>""</formula>
    </cfRule>
  </conditionalFormatting>
  <conditionalFormatting sqref="G61">
    <cfRule type="cellIs" dxfId="7" priority="26" operator="notEqual">
      <formula>""</formula>
    </cfRule>
  </conditionalFormatting>
  <conditionalFormatting sqref="H6:H7">
    <cfRule type="cellIs" dxfId="6" priority="20" operator="notEqual">
      <formula>""</formula>
    </cfRule>
  </conditionalFormatting>
  <conditionalFormatting sqref="H16">
    <cfRule type="cellIs" dxfId="5" priority="17" operator="notEqual">
      <formula>""</formula>
    </cfRule>
  </conditionalFormatting>
  <conditionalFormatting sqref="I6:I10 I18:I22 I24:I28 I30:I36 I55:I59">
    <cfRule type="cellIs" dxfId="4" priority="23" operator="notEqual">
      <formula>""</formula>
    </cfRule>
  </conditionalFormatting>
  <conditionalFormatting sqref="I12:I16">
    <cfRule type="cellIs" dxfId="3" priority="10" operator="notEqual">
      <formula>""</formula>
    </cfRule>
  </conditionalFormatting>
  <conditionalFormatting sqref="I38:I44">
    <cfRule type="cellIs" dxfId="2" priority="9" operator="notEqual">
      <formula>""</formula>
    </cfRule>
  </conditionalFormatting>
  <conditionalFormatting sqref="I46:I52">
    <cfRule type="cellIs" dxfId="1" priority="3" operator="notEqual">
      <formula>""</formula>
    </cfRule>
  </conditionalFormatting>
  <conditionalFormatting sqref="I61">
    <cfRule type="cellIs" dxfId="0" priority="24" operator="notEqual">
      <formula>""</formula>
    </cfRule>
  </conditionalFormatting>
  <printOptions horizontalCentered="1"/>
  <pageMargins left="0.23622047244094491" right="0.23622047244094491" top="0.31496062992125984" bottom="0.31496062992125984" header="0.31496062992125984" footer="0.31496062992125984"/>
  <pageSetup paperSize="9" scale="59" fitToHeight="2" orientation="portrait" horizontalDpi="4294967294" verticalDpi="4294967294" r:id="rId1"/>
  <rowBreaks count="1" manualBreakCount="1">
    <brk id="29" max="11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FONOAUDIOLOGIA (2)</vt:lpstr>
      <vt:lpstr>'FONOAUDIOLOGIA (2)'!Area_de_impressao</vt:lpstr>
      <vt:lpstr>'FONOAUDIOLOGIA (2)'!Titulos_de_impressao</vt:lpstr>
    </vt:vector>
  </TitlesOfParts>
  <Manager/>
  <Company>Virtual 3074-0460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Regulação e Qualidade</dc:creator>
  <cp:keywords/>
  <dc:description/>
  <cp:lastModifiedBy>DESKTOP</cp:lastModifiedBy>
  <cp:revision/>
  <dcterms:created xsi:type="dcterms:W3CDTF">2008-10-06T21:48:33Z</dcterms:created>
  <dcterms:modified xsi:type="dcterms:W3CDTF">2026-07-20T22:31:34Z</dcterms:modified>
  <cp:category/>
  <cp:contentStatus/>
</cp:coreProperties>
</file>